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orbrugerberegning" sheetId="1" r:id="rId1"/>
  </sheets>
  <definedNames>
    <definedName name="_Fill" hidden="1">'Forbrugerberegning'!$I$14</definedName>
    <definedName name="_Order1" hidden="1">0</definedName>
    <definedName name="_Order2" hidden="1">255</definedName>
    <definedName name="_xlnm.Print_Area" localSheetId="0">'Forbrugerberegning'!$A$1:$J$48</definedName>
    <definedName name="Udskriftsomraade_MI" localSheetId="0">'Forbrugerberegning'!$A$14:$H$44</definedName>
  </definedNames>
  <calcPr fullCalcOnLoad="1"/>
</workbook>
</file>

<file path=xl/sharedStrings.xml><?xml version="1.0" encoding="utf-8"?>
<sst xmlns="http://schemas.openxmlformats.org/spreadsheetml/2006/main" count="80" uniqueCount="49">
  <si>
    <t>Adresse:</t>
  </si>
  <si>
    <t>Udgangspunkt:</t>
  </si>
  <si>
    <t>ltr./år</t>
  </si>
  <si>
    <t>kr./ltr.</t>
  </si>
  <si>
    <t>kr.</t>
  </si>
  <si>
    <t>Forbrug</t>
  </si>
  <si>
    <t/>
  </si>
  <si>
    <t>Olieforbrug</t>
  </si>
  <si>
    <t>=</t>
  </si>
  <si>
    <t>stk.</t>
  </si>
  <si>
    <t>Udskrevet d.</t>
  </si>
  <si>
    <t>Gasforbrug</t>
  </si>
  <si>
    <t>Træpiller</t>
  </si>
  <si>
    <t>Brænde</t>
  </si>
  <si>
    <t>Alder på kedel/fyr</t>
  </si>
  <si>
    <t>kr./tons</t>
  </si>
  <si>
    <t>kr./rummeter</t>
  </si>
  <si>
    <t>Årsvirkningsgrad kedel/fyr</t>
  </si>
  <si>
    <t>Årsvirkningsgrad brændeovn</t>
  </si>
  <si>
    <t>kWh/år</t>
  </si>
  <si>
    <t>kr./kWh</t>
  </si>
  <si>
    <t>Årsvirkningsgraderne er udelukkende baseret på et skøn.</t>
  </si>
  <si>
    <t>Sammenligning mellem nuværende opvarmningsform og fjernvarme</t>
  </si>
  <si>
    <t>Abonnementsbidrag</t>
  </si>
  <si>
    <t>m²</t>
  </si>
  <si>
    <t>Forbrug pr. kvadratmeter</t>
  </si>
  <si>
    <t>kWh/m²</t>
  </si>
  <si>
    <t>Pris nuværende opvarmning:</t>
  </si>
  <si>
    <t>Elforbrug</t>
  </si>
  <si>
    <t>á</t>
  </si>
  <si>
    <t>Nm³/år</t>
  </si>
  <si>
    <t>kr./Nm³</t>
  </si>
  <si>
    <t>tons/år</t>
  </si>
  <si>
    <t>rummeter/år</t>
  </si>
  <si>
    <t>I ALT</t>
  </si>
  <si>
    <t>Pris opvarmning med fjernvarme:</t>
  </si>
  <si>
    <t>MWh</t>
  </si>
  <si>
    <t>kr./MWh</t>
  </si>
  <si>
    <t>kr./m²</t>
  </si>
  <si>
    <t xml:space="preserve">Ovenstående priser på energi (olie, træpiller etc.) er udelukkende vejledende. </t>
  </si>
  <si>
    <t xml:space="preserve">Ligeledes er konverteringen mellem andre energikilder og fjernvarme ligeledes vejledende. </t>
  </si>
  <si>
    <t xml:space="preserve">Der er ikke indregnet elforbrug til brændere, cirkulationspumper mv. </t>
  </si>
  <si>
    <t xml:space="preserve">BESPARELSE VED FJERNVARME </t>
  </si>
  <si>
    <t>Vedligehold, skorstensfejer, el , etc.</t>
  </si>
  <si>
    <t>Husstørrelse m²</t>
  </si>
  <si>
    <t>Alle priser er inkl. moms.</t>
  </si>
  <si>
    <t>Et hus i Stenstrup by bruger i gennemsnit 130 kWh/m²</t>
  </si>
  <si>
    <t>Fast afgift</t>
  </si>
  <si>
    <t>Indsæt egne priser/tal i blå felter</t>
  </si>
</sst>
</file>

<file path=xl/styles.xml><?xml version="1.0" encoding="utf-8"?>
<styleSheet xmlns="http://schemas.openxmlformats.org/spreadsheetml/2006/main">
  <numFmts count="3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dd/mmm/yy_)"/>
    <numFmt numFmtId="187" formatCode="0_)"/>
    <numFmt numFmtId="188" formatCode="_(* #,##0_);_(* \(#,##0\);_(* &quot;-&quot;??_);_(@_)"/>
  </numFmts>
  <fonts count="43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Helv"/>
      <family val="0"/>
    </font>
    <font>
      <b/>
      <sz val="14"/>
      <color indexed="8"/>
      <name val="Helv"/>
      <family val="0"/>
    </font>
    <font>
      <b/>
      <sz val="10"/>
      <color indexed="8"/>
      <name val="Helv"/>
      <family val="0"/>
    </font>
    <font>
      <b/>
      <sz val="12"/>
      <color indexed="8"/>
      <name val="Helv"/>
      <family val="0"/>
    </font>
    <font>
      <b/>
      <sz val="16"/>
      <color indexed="8"/>
      <name val="Helv"/>
      <family val="0"/>
    </font>
    <font>
      <b/>
      <sz val="11"/>
      <color indexed="8"/>
      <name val="Helv"/>
      <family val="0"/>
    </font>
    <font>
      <sz val="18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29" fillId="20" borderId="2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28" borderId="2" applyNumberFormat="0" applyAlignment="0" applyProtection="0"/>
    <xf numFmtId="179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3" applyNumberFormat="0" applyAlignment="0" applyProtection="0"/>
    <xf numFmtId="0" fontId="34" fillId="30" borderId="0" applyNumberFormat="0" applyBorder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186" fontId="3" fillId="0" borderId="0" xfId="0" applyNumberFormat="1" applyFont="1" applyAlignment="1" applyProtection="1">
      <alignment/>
      <protection/>
    </xf>
    <xf numFmtId="187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11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6" fillId="0" borderId="10" xfId="0" applyFont="1" applyBorder="1" applyAlignment="1">
      <alignment/>
    </xf>
    <xf numFmtId="186" fontId="3" fillId="0" borderId="11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 applyProtection="1">
      <alignment/>
      <protection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88" fontId="3" fillId="0" borderId="0" xfId="45" applyNumberFormat="1" applyFont="1" applyAlignment="1" applyProtection="1">
      <alignment/>
      <protection locked="0"/>
    </xf>
    <xf numFmtId="188" fontId="3" fillId="0" borderId="0" xfId="0" applyNumberFormat="1" applyFont="1" applyAlignment="1" applyProtection="1">
      <alignment/>
      <protection locked="0"/>
    </xf>
    <xf numFmtId="188" fontId="8" fillId="0" borderId="11" xfId="0" applyNumberFormat="1" applyFont="1" applyBorder="1" applyAlignment="1" applyProtection="1">
      <alignment/>
      <protection locked="0"/>
    </xf>
    <xf numFmtId="171" fontId="3" fillId="0" borderId="0" xfId="0" applyNumberFormat="1" applyFont="1" applyAlignment="1" applyProtection="1">
      <alignment/>
      <protection locked="0"/>
    </xf>
    <xf numFmtId="3" fontId="6" fillId="0" borderId="11" xfId="45" applyNumberFormat="1" applyFont="1" applyBorder="1" applyAlignment="1">
      <alignment/>
    </xf>
    <xf numFmtId="0" fontId="0" fillId="0" borderId="0" xfId="0" applyNumberFormat="1" applyAlignment="1">
      <alignment/>
    </xf>
    <xf numFmtId="0" fontId="4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11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3" fillId="0" borderId="0" xfId="0" applyFont="1" applyAlignment="1" applyProtection="1" quotePrefix="1">
      <alignment/>
      <protection/>
    </xf>
    <xf numFmtId="0" fontId="8" fillId="0" borderId="11" xfId="0" applyFont="1" applyBorder="1" applyAlignment="1" quotePrefix="1">
      <alignment/>
    </xf>
    <xf numFmtId="0" fontId="3" fillId="32" borderId="0" xfId="0" applyFont="1" applyFill="1" applyAlignment="1" applyProtection="1">
      <alignment/>
      <protection/>
    </xf>
    <xf numFmtId="179" fontId="5" fillId="0" borderId="0" xfId="45" applyFont="1" applyAlignment="1">
      <alignment/>
    </xf>
    <xf numFmtId="0" fontId="3" fillId="33" borderId="0" xfId="0" applyFont="1" applyFill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179" fontId="3" fillId="33" borderId="0" xfId="45" applyFont="1" applyFill="1" applyAlignment="1" applyProtection="1">
      <alignment/>
      <protection/>
    </xf>
    <xf numFmtId="2" fontId="3" fillId="33" borderId="0" xfId="0" applyNumberFormat="1" applyFont="1" applyFill="1" applyAlignment="1" applyProtection="1">
      <alignment/>
      <protection/>
    </xf>
    <xf numFmtId="188" fontId="3" fillId="33" borderId="0" xfId="45" applyNumberFormat="1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3" fillId="0" borderId="13" xfId="0" applyFont="1" applyBorder="1" applyAlignment="1">
      <alignment horizontal="left"/>
    </xf>
    <xf numFmtId="0" fontId="4" fillId="33" borderId="1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1:L51"/>
  <sheetViews>
    <sheetView showGridLines="0" tabSelected="1" zoomScaleSheetLayoutView="166" zoomScalePageLayoutView="0" workbookViewId="0" topLeftCell="A10">
      <selection activeCell="M36" sqref="M36"/>
    </sheetView>
  </sheetViews>
  <sheetFormatPr defaultColWidth="10.7109375" defaultRowHeight="12.75"/>
  <cols>
    <col min="1" max="1" width="9.28125" style="0" customWidth="1"/>
    <col min="2" max="2" width="26.421875" style="0" bestFit="1" customWidth="1"/>
    <col min="3" max="3" width="9.28125" style="0" customWidth="1"/>
    <col min="4" max="4" width="11.28125" style="0" bestFit="1" customWidth="1"/>
    <col min="5" max="5" width="2.140625" style="0" bestFit="1" customWidth="1"/>
    <col min="6" max="6" width="9.140625" style="0" customWidth="1"/>
    <col min="7" max="7" width="11.57421875" style="0" bestFit="1" customWidth="1"/>
    <col min="8" max="8" width="4.421875" style="0" bestFit="1" customWidth="1"/>
    <col min="9" max="9" width="11.8515625" style="0" bestFit="1" customWidth="1"/>
    <col min="10" max="10" width="4.421875" style="0" bestFit="1" customWidth="1"/>
  </cols>
  <sheetData>
    <row r="11" spans="1:10" s="36" customFormat="1" ht="23.25">
      <c r="A11" s="50" t="s">
        <v>22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7" ht="15.75">
      <c r="A12" s="19"/>
      <c r="B12" s="19"/>
      <c r="C12" s="19"/>
      <c r="D12" s="19"/>
      <c r="E12" s="19"/>
      <c r="F12" s="19"/>
      <c r="G12" s="19"/>
    </row>
    <row r="13" spans="1:8" ht="12.75">
      <c r="A13" s="3"/>
      <c r="C13" s="3"/>
      <c r="D13" s="3"/>
      <c r="E13" s="3"/>
      <c r="F13" s="3"/>
      <c r="G13" s="3"/>
      <c r="H13" s="3"/>
    </row>
    <row r="14" spans="1:10" ht="19.5">
      <c r="A14" s="10" t="s">
        <v>0</v>
      </c>
      <c r="B14" s="49"/>
      <c r="C14" s="49"/>
      <c r="D14" s="49"/>
      <c r="E14" s="49"/>
      <c r="F14" s="33"/>
      <c r="G14" s="35" t="s">
        <v>10</v>
      </c>
      <c r="H14" s="11"/>
      <c r="I14" s="18">
        <f ca="1">TODAY()</f>
        <v>43867</v>
      </c>
      <c r="J14" s="13"/>
    </row>
    <row r="15" spans="1:8" ht="15.75" customHeight="1">
      <c r="A15" s="3"/>
      <c r="B15" s="47" t="s">
        <v>48</v>
      </c>
      <c r="C15" s="9"/>
      <c r="D15" s="3"/>
      <c r="E15" s="4"/>
      <c r="F15" s="3"/>
      <c r="G15" s="5"/>
      <c r="H15" s="3"/>
    </row>
    <row r="16" spans="1:8" ht="15.75" customHeight="1">
      <c r="A16" s="9" t="s">
        <v>1</v>
      </c>
      <c r="B16" s="3"/>
      <c r="C16" s="3"/>
      <c r="D16" s="3"/>
      <c r="E16" s="4"/>
      <c r="F16" s="3"/>
      <c r="G16" s="3"/>
      <c r="H16" s="3"/>
    </row>
    <row r="17" spans="1:11" ht="15.75" customHeight="1">
      <c r="A17" s="9"/>
      <c r="B17" s="34" t="s">
        <v>44</v>
      </c>
      <c r="C17" s="41">
        <v>0</v>
      </c>
      <c r="D17" s="4" t="s">
        <v>24</v>
      </c>
      <c r="F17" s="4"/>
      <c r="G17" s="4"/>
      <c r="H17" s="3"/>
      <c r="I17" s="3"/>
      <c r="J17" s="3"/>
      <c r="K17" s="3"/>
    </row>
    <row r="18" spans="2:5" ht="15.75" customHeight="1">
      <c r="B18" s="34" t="s">
        <v>14</v>
      </c>
      <c r="C18" s="41">
        <v>1985</v>
      </c>
      <c r="E18" s="4"/>
    </row>
    <row r="19" spans="1:8" ht="15.75" customHeight="1">
      <c r="A19" s="3"/>
      <c r="B19" s="34" t="s">
        <v>17</v>
      </c>
      <c r="C19" s="41">
        <v>0.7</v>
      </c>
      <c r="D19" s="6"/>
      <c r="E19" s="4"/>
      <c r="F19" s="3"/>
      <c r="G19" s="2"/>
      <c r="H19" s="3"/>
    </row>
    <row r="20" spans="1:8" ht="15.75" customHeight="1">
      <c r="A20" s="3"/>
      <c r="B20" s="34" t="s">
        <v>18</v>
      </c>
      <c r="C20" s="41">
        <v>0.48</v>
      </c>
      <c r="D20" s="6"/>
      <c r="E20" s="4"/>
      <c r="F20" s="3"/>
      <c r="G20" s="2"/>
      <c r="H20" s="3"/>
    </row>
    <row r="21" spans="1:10" ht="15.75" customHeight="1">
      <c r="A21" s="3"/>
      <c r="B21" s="34" t="s">
        <v>25</v>
      </c>
      <c r="C21" s="40" t="str">
        <f>IF((C17&gt;0),(+C33*1000/C17)," ")</f>
        <v> </v>
      </c>
      <c r="D21" s="4" t="s">
        <v>26</v>
      </c>
      <c r="E21" s="39" t="s">
        <v>46</v>
      </c>
      <c r="F21" s="39"/>
      <c r="G21" s="39"/>
      <c r="H21" s="39"/>
      <c r="I21" s="39"/>
      <c r="J21" s="39"/>
    </row>
    <row r="22" spans="1:8" ht="15.75" customHeight="1">
      <c r="A22" s="3"/>
      <c r="B22" s="3"/>
      <c r="C22" s="3"/>
      <c r="D22" s="6"/>
      <c r="E22" s="4"/>
      <c r="F22" s="3"/>
      <c r="G22" s="2"/>
      <c r="H22" s="3"/>
    </row>
    <row r="23" spans="1:8" ht="15.75" customHeight="1">
      <c r="A23" s="9" t="s">
        <v>27</v>
      </c>
      <c r="B23" s="3"/>
      <c r="C23" s="3"/>
      <c r="D23" s="6"/>
      <c r="E23" s="4"/>
      <c r="F23" s="3"/>
      <c r="G23" s="2"/>
      <c r="H23" s="3"/>
    </row>
    <row r="24" spans="1:10" ht="15.75" customHeight="1">
      <c r="A24" s="9"/>
      <c r="B24" s="3" t="s">
        <v>28</v>
      </c>
      <c r="C24" s="42">
        <v>0</v>
      </c>
      <c r="D24" s="3" t="s">
        <v>19</v>
      </c>
      <c r="E24" s="3" t="s">
        <v>29</v>
      </c>
      <c r="F24" s="43">
        <v>2.4</v>
      </c>
      <c r="G24" s="4" t="s">
        <v>20</v>
      </c>
      <c r="H24" s="3" t="s">
        <v>8</v>
      </c>
      <c r="I24" s="30">
        <f>+C24*F24</f>
        <v>0</v>
      </c>
      <c r="J24" s="3" t="s">
        <v>4</v>
      </c>
    </row>
    <row r="25" spans="1:10" ht="15.75" customHeight="1">
      <c r="A25" s="3"/>
      <c r="B25" s="3" t="s">
        <v>7</v>
      </c>
      <c r="C25" s="42">
        <v>0</v>
      </c>
      <c r="D25" s="3" t="s">
        <v>2</v>
      </c>
      <c r="E25" s="3" t="s">
        <v>29</v>
      </c>
      <c r="F25" s="44">
        <v>10.25</v>
      </c>
      <c r="G25" s="3" t="s">
        <v>3</v>
      </c>
      <c r="H25" s="3" t="s">
        <v>8</v>
      </c>
      <c r="I25" s="27">
        <f>+C25*F25</f>
        <v>0</v>
      </c>
      <c r="J25" s="3" t="s">
        <v>4</v>
      </c>
    </row>
    <row r="26" spans="1:10" ht="15.75" customHeight="1">
      <c r="A26" s="3"/>
      <c r="B26" s="3" t="s">
        <v>11</v>
      </c>
      <c r="C26" s="42">
        <v>0</v>
      </c>
      <c r="D26" s="3" t="s">
        <v>30</v>
      </c>
      <c r="E26" s="3" t="s">
        <v>29</v>
      </c>
      <c r="F26" s="44">
        <v>7.4</v>
      </c>
      <c r="G26" s="3" t="s">
        <v>31</v>
      </c>
      <c r="H26" s="3" t="s">
        <v>8</v>
      </c>
      <c r="I26" s="27">
        <f>+C26*F26</f>
        <v>0</v>
      </c>
      <c r="J26" s="3" t="s">
        <v>4</v>
      </c>
    </row>
    <row r="27" spans="1:10" ht="15.75" customHeight="1">
      <c r="A27" s="3"/>
      <c r="B27" s="3" t="s">
        <v>12</v>
      </c>
      <c r="C27" s="42">
        <v>0</v>
      </c>
      <c r="D27" s="3" t="s">
        <v>32</v>
      </c>
      <c r="E27" s="3" t="s">
        <v>29</v>
      </c>
      <c r="F27" s="45">
        <v>2440</v>
      </c>
      <c r="G27" s="4" t="s">
        <v>15</v>
      </c>
      <c r="H27" s="3" t="s">
        <v>8</v>
      </c>
      <c r="I27" s="27">
        <f>+C27*F27</f>
        <v>0</v>
      </c>
      <c r="J27" s="3" t="s">
        <v>4</v>
      </c>
    </row>
    <row r="28" spans="1:10" ht="15.75" customHeight="1">
      <c r="A28" s="3"/>
      <c r="B28" s="3" t="s">
        <v>13</v>
      </c>
      <c r="C28" s="42">
        <v>0</v>
      </c>
      <c r="D28" s="3" t="s">
        <v>33</v>
      </c>
      <c r="E28" s="3" t="s">
        <v>29</v>
      </c>
      <c r="F28" s="46">
        <v>1250</v>
      </c>
      <c r="G28" s="4" t="s">
        <v>16</v>
      </c>
      <c r="H28" s="3" t="s">
        <v>8</v>
      </c>
      <c r="I28" s="27">
        <f>+C28*F28</f>
        <v>0</v>
      </c>
      <c r="J28" s="3" t="s">
        <v>4</v>
      </c>
    </row>
    <row r="29" spans="1:10" ht="15.75" customHeight="1">
      <c r="A29" s="3"/>
      <c r="B29" s="48" t="s">
        <v>43</v>
      </c>
      <c r="C29" s="48"/>
      <c r="D29" s="3"/>
      <c r="E29" s="4"/>
      <c r="F29" s="4"/>
      <c r="G29" s="4"/>
      <c r="H29" s="37" t="s">
        <v>8</v>
      </c>
      <c r="I29" s="42">
        <v>1500</v>
      </c>
      <c r="J29" s="3" t="s">
        <v>4</v>
      </c>
    </row>
    <row r="30" spans="1:10" ht="15.75" customHeight="1">
      <c r="A30" s="3"/>
      <c r="B30" s="20" t="s">
        <v>34</v>
      </c>
      <c r="C30" s="23"/>
      <c r="D30" s="21"/>
      <c r="E30" s="22"/>
      <c r="F30" s="21"/>
      <c r="G30" s="21"/>
      <c r="H30" s="38"/>
      <c r="I30" s="29">
        <f>SUM(I23:I29)</f>
        <v>1500</v>
      </c>
      <c r="J30" s="24" t="s">
        <v>4</v>
      </c>
    </row>
    <row r="31" spans="1:8" ht="15.75" customHeight="1">
      <c r="A31" s="3"/>
      <c r="D31" s="6"/>
      <c r="E31" s="4"/>
      <c r="F31" s="3"/>
      <c r="H31" s="3"/>
    </row>
    <row r="32" spans="1:8" ht="15.75" customHeight="1">
      <c r="A32" s="9" t="s">
        <v>35</v>
      </c>
      <c r="B32" s="3"/>
      <c r="C32" s="7"/>
      <c r="D32" s="3"/>
      <c r="E32" s="4"/>
      <c r="F32" s="3"/>
      <c r="G32" s="8"/>
      <c r="H32" s="3"/>
    </row>
    <row r="33" spans="1:12" ht="15.75" customHeight="1">
      <c r="A33" s="3"/>
      <c r="B33" s="3" t="s">
        <v>5</v>
      </c>
      <c r="C33" s="14">
        <f>(C24/1000)+(+C25*9.89/1000*C19)+(C26*11/1000*C19)+(C27*4.6*C19)+(C28*1.8*C20)</f>
        <v>0</v>
      </c>
      <c r="D33" s="4" t="s">
        <v>36</v>
      </c>
      <c r="E33" s="34" t="s">
        <v>29</v>
      </c>
      <c r="F33" s="14">
        <v>545</v>
      </c>
      <c r="G33" s="3" t="s">
        <v>37</v>
      </c>
      <c r="H33" s="4" t="s">
        <v>8</v>
      </c>
      <c r="I33" s="28">
        <f>C33*F33</f>
        <v>0</v>
      </c>
      <c r="J33" s="3" t="s">
        <v>4</v>
      </c>
      <c r="K33" s="8" t="s">
        <v>6</v>
      </c>
      <c r="L33" s="3"/>
    </row>
    <row r="34" spans="1:12" ht="15.75" customHeight="1">
      <c r="A34" s="3"/>
      <c r="B34" s="3" t="s">
        <v>47</v>
      </c>
      <c r="C34" s="3">
        <f>C17</f>
        <v>0</v>
      </c>
      <c r="D34" s="4" t="s">
        <v>24</v>
      </c>
      <c r="E34" s="34" t="s">
        <v>29</v>
      </c>
      <c r="F34" s="14">
        <v>18.5</v>
      </c>
      <c r="G34" s="3" t="s">
        <v>38</v>
      </c>
      <c r="H34" s="4" t="s">
        <v>8</v>
      </c>
      <c r="I34" s="28">
        <f>C34*F34</f>
        <v>0</v>
      </c>
      <c r="J34" s="3" t="s">
        <v>4</v>
      </c>
      <c r="K34" s="8" t="s">
        <v>6</v>
      </c>
      <c r="L34" s="3"/>
    </row>
    <row r="35" spans="1:12" ht="15.75" customHeight="1">
      <c r="A35" s="3"/>
      <c r="B35" s="3" t="s">
        <v>23</v>
      </c>
      <c r="C35" s="3">
        <v>1</v>
      </c>
      <c r="D35" s="4" t="s">
        <v>9</v>
      </c>
      <c r="E35" s="34" t="s">
        <v>29</v>
      </c>
      <c r="F35" s="14">
        <v>1375</v>
      </c>
      <c r="G35" s="3" t="s">
        <v>4</v>
      </c>
      <c r="H35" s="4" t="s">
        <v>8</v>
      </c>
      <c r="I35" s="28">
        <f>C35*F35</f>
        <v>1375</v>
      </c>
      <c r="J35" s="3" t="s">
        <v>4</v>
      </c>
      <c r="K35" s="8" t="s">
        <v>6</v>
      </c>
      <c r="L35" s="3"/>
    </row>
    <row r="36" spans="1:10" ht="15.75" customHeight="1">
      <c r="A36" s="3"/>
      <c r="B36" s="20" t="s">
        <v>34</v>
      </c>
      <c r="C36" s="23"/>
      <c r="D36" s="21"/>
      <c r="E36" s="22"/>
      <c r="F36" s="21"/>
      <c r="G36" s="21"/>
      <c r="H36" s="21"/>
      <c r="I36" s="29">
        <f>SUM(I33:I35)</f>
        <v>1375</v>
      </c>
      <c r="J36" s="24" t="s">
        <v>4</v>
      </c>
    </row>
    <row r="37" spans="1:8" ht="15.75" customHeight="1">
      <c r="A37" s="3"/>
      <c r="B37" s="3"/>
      <c r="C37" s="3"/>
      <c r="D37" s="3"/>
      <c r="E37" s="4"/>
      <c r="F37" s="3"/>
      <c r="G37" s="8"/>
      <c r="H37" s="3"/>
    </row>
    <row r="38" spans="1:8" ht="15.75" customHeight="1">
      <c r="A38" s="3"/>
      <c r="B38" s="3"/>
      <c r="C38" s="3"/>
      <c r="D38" s="3"/>
      <c r="E38" s="4"/>
      <c r="F38" s="3"/>
      <c r="G38" s="3"/>
      <c r="H38" s="3"/>
    </row>
    <row r="39" spans="1:10" ht="15.75" customHeight="1">
      <c r="A39" s="17" t="s">
        <v>42</v>
      </c>
      <c r="B39" s="11"/>
      <c r="C39" s="15"/>
      <c r="D39" s="16"/>
      <c r="E39" s="12"/>
      <c r="F39" s="25"/>
      <c r="G39" s="25"/>
      <c r="H39" s="25"/>
      <c r="I39" s="31">
        <f>+I30-I36</f>
        <v>125</v>
      </c>
      <c r="J39" s="26" t="s">
        <v>4</v>
      </c>
    </row>
    <row r="40" spans="1:8" ht="15.75" customHeight="1">
      <c r="A40" s="4" t="s">
        <v>45</v>
      </c>
      <c r="B40" s="3"/>
      <c r="C40" s="3"/>
      <c r="D40" s="2"/>
      <c r="E40" s="4"/>
      <c r="F40" s="3"/>
      <c r="G40" s="3"/>
      <c r="H40" s="3"/>
    </row>
    <row r="41" spans="2:8" ht="15.75" customHeight="1">
      <c r="B41" s="3"/>
      <c r="C41" s="3"/>
      <c r="D41" s="3"/>
      <c r="E41" s="4"/>
      <c r="F41" s="3"/>
      <c r="G41" s="3"/>
      <c r="H41" s="3"/>
    </row>
    <row r="42" spans="1:8" ht="15.75" customHeight="1">
      <c r="A42" s="3" t="s">
        <v>39</v>
      </c>
      <c r="B42" s="3"/>
      <c r="C42" s="3"/>
      <c r="D42" s="3"/>
      <c r="E42" s="4"/>
      <c r="F42" s="3"/>
      <c r="G42" s="3"/>
      <c r="H42" s="3"/>
    </row>
    <row r="43" spans="1:8" ht="12.75">
      <c r="A43" s="3" t="s">
        <v>40</v>
      </c>
      <c r="B43" s="3"/>
      <c r="C43" s="3"/>
      <c r="D43" s="3"/>
      <c r="E43" s="4"/>
      <c r="F43" s="3"/>
      <c r="G43" s="3"/>
      <c r="H43" s="3"/>
    </row>
    <row r="44" spans="1:8" ht="12.75">
      <c r="A44" s="3" t="s">
        <v>41</v>
      </c>
      <c r="B44" s="3"/>
      <c r="C44" s="3"/>
      <c r="D44" s="3"/>
      <c r="E44" s="4"/>
      <c r="F44" s="3"/>
      <c r="G44" s="3"/>
      <c r="H44" s="3"/>
    </row>
    <row r="45" spans="1:5" ht="12.75">
      <c r="A45" s="3" t="s">
        <v>21</v>
      </c>
      <c r="E45" s="1"/>
    </row>
    <row r="46" spans="1:5" ht="12.75">
      <c r="A46" s="3"/>
      <c r="E46" s="1"/>
    </row>
    <row r="47" spans="1:5" ht="12.75">
      <c r="A47" s="3"/>
      <c r="E47" s="1"/>
    </row>
    <row r="48" ht="12.75">
      <c r="A48" s="3"/>
    </row>
    <row r="51" ht="12.75">
      <c r="J51" s="32"/>
    </row>
  </sheetData>
  <sheetProtection/>
  <mergeCells count="3">
    <mergeCell ref="B29:C29"/>
    <mergeCell ref="B14:E14"/>
    <mergeCell ref="A11:J11"/>
  </mergeCells>
  <printOptions/>
  <pageMargins left="0.5905511811023623" right="0.1968503937007874" top="0.6299212598425197" bottom="0.31496062992125984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</dc:creator>
  <cp:keywords/>
  <dc:description/>
  <cp:lastModifiedBy>FC</cp:lastModifiedBy>
  <cp:lastPrinted>2011-05-13T08:04:58Z</cp:lastPrinted>
  <dcterms:created xsi:type="dcterms:W3CDTF">2008-05-28T07:20:06Z</dcterms:created>
  <dcterms:modified xsi:type="dcterms:W3CDTF">2020-02-06T13:02:53Z</dcterms:modified>
  <cp:category/>
  <cp:version/>
  <cp:contentType/>
  <cp:contentStatus/>
</cp:coreProperties>
</file>